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meindeglieder\2023\Ergebnis\"/>
    </mc:Choice>
  </mc:AlternateContent>
  <xr:revisionPtr revIDLastSave="0" documentId="13_ncr:1_{794C6E7C-8547-4E82-BFC3-B75CB2D35B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5" i="1"/>
  <c r="C26" i="1" s="1"/>
  <c r="C24" i="1"/>
  <c r="C23" i="1"/>
  <c r="C19" i="1"/>
  <c r="B25" i="1" l="1"/>
  <c r="D25" i="1" s="1"/>
  <c r="E25" i="1" s="1"/>
  <c r="B23" i="1" l="1"/>
  <c r="D23" i="1" s="1"/>
  <c r="E23" i="1" s="1"/>
  <c r="B24" i="1" l="1"/>
  <c r="D24" i="1" s="1"/>
  <c r="B19" i="1"/>
  <c r="D19" i="1" s="1"/>
  <c r="E24" i="1" l="1"/>
  <c r="D26" i="1"/>
  <c r="E26" i="1" s="1"/>
  <c r="B26" i="1"/>
</calcChain>
</file>

<file path=xl/sharedStrings.xml><?xml version="1.0" encoding="utf-8"?>
<sst xmlns="http://schemas.openxmlformats.org/spreadsheetml/2006/main" count="32" uniqueCount="28">
  <si>
    <t>Gemeindegliederzahl</t>
  </si>
  <si>
    <t>Insgesamt</t>
  </si>
  <si>
    <t>Schleswig-Flensburg</t>
  </si>
  <si>
    <t>Nordfriesland</t>
  </si>
  <si>
    <t>Rendsburg-Eckernförde</t>
  </si>
  <si>
    <t>Dithmarschen</t>
  </si>
  <si>
    <t>Altholstein</t>
  </si>
  <si>
    <t>Ostholstein</t>
  </si>
  <si>
    <t>Rantzau-Münsterdorf</t>
  </si>
  <si>
    <t>Lübeck-Lauenburg</t>
  </si>
  <si>
    <t>Plön-Segeberg</t>
  </si>
  <si>
    <t>Hamburg-West/Südholstein</t>
  </si>
  <si>
    <t>Hamburg-Ost</t>
  </si>
  <si>
    <t>Sprengel Schleswig und Holstein</t>
  </si>
  <si>
    <t>Sprengel Hamburg und Lübeck</t>
  </si>
  <si>
    <t>Pommern</t>
  </si>
  <si>
    <t>Sprengel Mecklenburg und Pommern</t>
  </si>
  <si>
    <t>Kirchenkreise</t>
  </si>
  <si>
    <t>Gemeindegliederzahlen 2022</t>
  </si>
  <si>
    <t>Mecklenburg</t>
  </si>
  <si>
    <t>Stand: 31.12.2022</t>
  </si>
  <si>
    <t>Nordkirche gesamt</t>
  </si>
  <si>
    <t>Sprengel</t>
  </si>
  <si>
    <t>Stand: 31.12.2023</t>
  </si>
  <si>
    <t xml:space="preserve">Differenz </t>
  </si>
  <si>
    <t xml:space="preserve">Rückgang </t>
  </si>
  <si>
    <t>in % (~)</t>
  </si>
  <si>
    <t>Wechsel der KG Altenholz und Schilksee-Strande zum KK Altholstein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</si>
</sst>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0" borderId="2" xfId="0" applyFont="1" applyBorder="1"/>
    <xf numFmtId="0" fontId="2" fillId="0" borderId="0" xfId="0" applyFont="1"/>
    <xf numFmtId="0" fontId="2" fillId="0" borderId="8" xfId="0" applyFont="1" applyBorder="1"/>
    <xf numFmtId="3" fontId="2" fillId="0" borderId="3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/>
    <xf numFmtId="0" fontId="2" fillId="0" borderId="7" xfId="0" applyFont="1" applyBorder="1"/>
    <xf numFmtId="3" fontId="3" fillId="0" borderId="5" xfId="0" applyNumberFormat="1" applyFont="1" applyBorder="1"/>
    <xf numFmtId="0" fontId="5" fillId="0" borderId="0" xfId="0" applyFont="1"/>
    <xf numFmtId="3" fontId="3" fillId="0" borderId="10" xfId="0" applyNumberFormat="1" applyFont="1" applyBorder="1"/>
    <xf numFmtId="3" fontId="3" fillId="0" borderId="14" xfId="0" applyNumberFormat="1" applyFont="1" applyBorder="1"/>
    <xf numFmtId="0" fontId="3" fillId="0" borderId="0" xfId="0" applyFont="1"/>
    <xf numFmtId="0" fontId="3" fillId="0" borderId="12" xfId="0" applyFont="1" applyBorder="1" applyAlignment="1">
      <alignment vertical="center"/>
    </xf>
    <xf numFmtId="3" fontId="3" fillId="0" borderId="0" xfId="0" applyNumberFormat="1" applyFont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2" fillId="0" borderId="17" xfId="0" applyFont="1" applyBorder="1"/>
    <xf numFmtId="3" fontId="3" fillId="0" borderId="4" xfId="0" applyNumberFormat="1" applyFont="1" applyBorder="1"/>
    <xf numFmtId="3" fontId="3" fillId="0" borderId="6" xfId="0" applyNumberFormat="1" applyFont="1" applyBorder="1" applyAlignment="1">
      <alignment horizontal="right"/>
    </xf>
    <xf numFmtId="3" fontId="2" fillId="0" borderId="3" xfId="0" applyNumberFormat="1" applyFont="1" applyBorder="1"/>
    <xf numFmtId="0" fontId="2" fillId="0" borderId="18" xfId="0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 applyAlignment="1">
      <alignment horizontal="right"/>
    </xf>
    <xf numFmtId="3" fontId="2" fillId="0" borderId="22" xfId="0" applyNumberFormat="1" applyFont="1" applyBorder="1"/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7" fillId="0" borderId="24" xfId="0" applyNumberFormat="1" applyFont="1" applyBorder="1"/>
    <xf numFmtId="2" fontId="0" fillId="0" borderId="0" xfId="0" applyNumberFormat="1"/>
    <xf numFmtId="3" fontId="0" fillId="0" borderId="1" xfId="0" applyNumberFormat="1" applyBorder="1"/>
    <xf numFmtId="2" fontId="0" fillId="0" borderId="1" xfId="0" applyNumberForma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3" fillId="0" borderId="27" xfId="0" applyNumberFormat="1" applyFont="1" applyBorder="1"/>
    <xf numFmtId="10" fontId="3" fillId="0" borderId="28" xfId="0" applyNumberFormat="1" applyFont="1" applyBorder="1"/>
    <xf numFmtId="3" fontId="3" fillId="0" borderId="29" xfId="0" applyNumberFormat="1" applyFont="1" applyBorder="1"/>
    <xf numFmtId="10" fontId="3" fillId="0" borderId="30" xfId="0" applyNumberFormat="1" applyFont="1" applyBorder="1"/>
    <xf numFmtId="3" fontId="6" fillId="0" borderId="31" xfId="0" applyNumberFormat="1" applyFont="1" applyBorder="1"/>
    <xf numFmtId="10" fontId="3" fillId="0" borderId="32" xfId="0" applyNumberFormat="1" applyFont="1" applyBorder="1"/>
    <xf numFmtId="3" fontId="2" fillId="0" borderId="33" xfId="0" applyNumberFormat="1" applyFont="1" applyBorder="1"/>
    <xf numFmtId="10" fontId="2" fillId="0" borderId="34" xfId="0" applyNumberFormat="1" applyFont="1" applyBorder="1"/>
    <xf numFmtId="0" fontId="1" fillId="0" borderId="0" xfId="0" applyFont="1" applyAlignment="1">
      <alignment horizontal="center"/>
    </xf>
    <xf numFmtId="3" fontId="6" fillId="0" borderId="15" xfId="0" applyNumberFormat="1" applyFont="1" applyBorder="1"/>
    <xf numFmtId="3" fontId="6" fillId="0" borderId="12" xfId="0" applyNumberFormat="1" applyFont="1" applyBorder="1"/>
    <xf numFmtId="10" fontId="3" fillId="0" borderId="4" xfId="0" applyNumberFormat="1" applyFont="1" applyBorder="1"/>
    <xf numFmtId="10" fontId="3" fillId="0" borderId="5" xfId="0" applyNumberFormat="1" applyFont="1" applyBorder="1"/>
    <xf numFmtId="3" fontId="6" fillId="0" borderId="13" xfId="0" applyNumberFormat="1" applyFont="1" applyBorder="1"/>
    <xf numFmtId="10" fontId="3" fillId="0" borderId="14" xfId="0" applyNumberFormat="1" applyFont="1" applyBorder="1"/>
    <xf numFmtId="10" fontId="2" fillId="0" borderId="3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topLeftCell="A3" workbookViewId="0">
      <selection activeCell="G26" sqref="G26"/>
    </sheetView>
  </sheetViews>
  <sheetFormatPr baseColWidth="10" defaultRowHeight="12.75" x14ac:dyDescent="0.2"/>
  <cols>
    <col min="1" max="1" width="32.140625" bestFit="1" customWidth="1"/>
    <col min="2" max="2" width="25.140625" style="4" customWidth="1"/>
    <col min="3" max="3" width="20.85546875" bestFit="1" customWidth="1"/>
  </cols>
  <sheetData>
    <row r="1" spans="1:10" ht="16.5" customHeight="1" x14ac:dyDescent="0.25">
      <c r="A1" s="51" t="s">
        <v>18</v>
      </c>
      <c r="B1" s="51"/>
    </row>
    <row r="3" spans="1:10" ht="13.5" thickBot="1" x14ac:dyDescent="0.25"/>
    <row r="4" spans="1:10" x14ac:dyDescent="0.2">
      <c r="A4" s="8" t="s">
        <v>17</v>
      </c>
      <c r="B4" s="5" t="s">
        <v>0</v>
      </c>
      <c r="C4" s="5" t="s">
        <v>0</v>
      </c>
      <c r="D4" s="33" t="s">
        <v>24</v>
      </c>
      <c r="E4" s="34" t="s">
        <v>25</v>
      </c>
    </row>
    <row r="5" spans="1:10" ht="13.5" thickBot="1" x14ac:dyDescent="0.25">
      <c r="A5" s="12"/>
      <c r="B5" s="3" t="s">
        <v>23</v>
      </c>
      <c r="C5" s="3" t="s">
        <v>20</v>
      </c>
      <c r="D5" s="35"/>
      <c r="E5" s="36" t="s">
        <v>26</v>
      </c>
    </row>
    <row r="6" spans="1:10" x14ac:dyDescent="0.2">
      <c r="A6" s="9" t="s">
        <v>6</v>
      </c>
      <c r="B6" s="16">
        <v>177727</v>
      </c>
      <c r="C6" s="16">
        <v>178202</v>
      </c>
      <c r="D6" s="52">
        <f t="shared" ref="D6:D19" si="0">B6-C6</f>
        <v>-475</v>
      </c>
      <c r="E6" s="54">
        <f>D6/C6</f>
        <v>-2.665514416224285E-3</v>
      </c>
      <c r="F6" s="18" t="s">
        <v>27</v>
      </c>
    </row>
    <row r="7" spans="1:10" x14ac:dyDescent="0.2">
      <c r="A7" s="9" t="s">
        <v>5</v>
      </c>
      <c r="B7" s="14">
        <v>68917</v>
      </c>
      <c r="C7" s="14">
        <v>70788</v>
      </c>
      <c r="D7" s="53">
        <f t="shared" si="0"/>
        <v>-1871</v>
      </c>
      <c r="E7" s="55">
        <f t="shared" ref="E7:E19" si="1">D7/C7</f>
        <v>-2.6431033508504266E-2</v>
      </c>
    </row>
    <row r="8" spans="1:10" x14ac:dyDescent="0.2">
      <c r="A8" s="10" t="s">
        <v>12</v>
      </c>
      <c r="B8" s="14">
        <v>341075</v>
      </c>
      <c r="C8" s="14">
        <v>358646</v>
      </c>
      <c r="D8" s="53">
        <f t="shared" si="0"/>
        <v>-17571</v>
      </c>
      <c r="E8" s="55">
        <f t="shared" si="1"/>
        <v>-4.8992599945350011E-2</v>
      </c>
    </row>
    <row r="9" spans="1:10" x14ac:dyDescent="0.2">
      <c r="A9" s="10" t="s">
        <v>11</v>
      </c>
      <c r="B9" s="14">
        <v>174972</v>
      </c>
      <c r="C9" s="14">
        <v>182796</v>
      </c>
      <c r="D9" s="53">
        <f t="shared" si="0"/>
        <v>-7824</v>
      </c>
      <c r="E9" s="55">
        <f t="shared" si="1"/>
        <v>-4.2801811855839297E-2</v>
      </c>
    </row>
    <row r="10" spans="1:10" x14ac:dyDescent="0.2">
      <c r="A10" s="10" t="s">
        <v>9</v>
      </c>
      <c r="B10" s="14">
        <v>141829</v>
      </c>
      <c r="C10" s="14">
        <v>146945</v>
      </c>
      <c r="D10" s="53">
        <f t="shared" si="0"/>
        <v>-5116</v>
      </c>
      <c r="E10" s="55">
        <f t="shared" si="1"/>
        <v>-3.4815747388478681E-2</v>
      </c>
      <c r="F10" s="1"/>
    </row>
    <row r="11" spans="1:10" s="18" customFormat="1" x14ac:dyDescent="0.2">
      <c r="A11" s="19" t="s">
        <v>19</v>
      </c>
      <c r="B11" s="14">
        <v>142995</v>
      </c>
      <c r="C11" s="14">
        <v>147657</v>
      </c>
      <c r="D11" s="53">
        <f t="shared" si="0"/>
        <v>-4662</v>
      </c>
      <c r="E11" s="55">
        <f t="shared" si="1"/>
        <v>-3.157317296166115E-2</v>
      </c>
      <c r="J11" s="20"/>
    </row>
    <row r="12" spans="1:10" x14ac:dyDescent="0.2">
      <c r="A12" s="10" t="s">
        <v>3</v>
      </c>
      <c r="B12" s="14">
        <v>85864</v>
      </c>
      <c r="C12" s="14">
        <v>88560</v>
      </c>
      <c r="D12" s="53">
        <f t="shared" si="0"/>
        <v>-2696</v>
      </c>
      <c r="E12" s="55">
        <f t="shared" si="1"/>
        <v>-3.0442637759710931E-2</v>
      </c>
    </row>
    <row r="13" spans="1:10" x14ac:dyDescent="0.2">
      <c r="A13" s="10" t="s">
        <v>7</v>
      </c>
      <c r="B13" s="14">
        <v>90987</v>
      </c>
      <c r="C13" s="14">
        <v>93832</v>
      </c>
      <c r="D13" s="53">
        <f t="shared" si="0"/>
        <v>-2845</v>
      </c>
      <c r="E13" s="55">
        <f t="shared" si="1"/>
        <v>-3.032014664506778E-2</v>
      </c>
    </row>
    <row r="14" spans="1:10" x14ac:dyDescent="0.2">
      <c r="A14" s="10" t="s">
        <v>10</v>
      </c>
      <c r="B14" s="14">
        <v>104104</v>
      </c>
      <c r="C14" s="14">
        <v>107216</v>
      </c>
      <c r="D14" s="53">
        <f t="shared" si="0"/>
        <v>-3112</v>
      </c>
      <c r="E14" s="55">
        <f t="shared" si="1"/>
        <v>-2.9025518579316519E-2</v>
      </c>
    </row>
    <row r="15" spans="1:10" x14ac:dyDescent="0.2">
      <c r="A15" s="10" t="s">
        <v>15</v>
      </c>
      <c r="B15" s="14">
        <v>65939</v>
      </c>
      <c r="C15" s="14">
        <v>68366</v>
      </c>
      <c r="D15" s="53">
        <f t="shared" si="0"/>
        <v>-2427</v>
      </c>
      <c r="E15" s="55">
        <f t="shared" si="1"/>
        <v>-3.5500102390076942E-2</v>
      </c>
    </row>
    <row r="16" spans="1:10" x14ac:dyDescent="0.2">
      <c r="A16" s="10" t="s">
        <v>8</v>
      </c>
      <c r="B16" s="14">
        <v>79225</v>
      </c>
      <c r="C16" s="14">
        <v>81995</v>
      </c>
      <c r="D16" s="53">
        <f t="shared" si="0"/>
        <v>-2770</v>
      </c>
      <c r="E16" s="55">
        <f t="shared" si="1"/>
        <v>-3.3782547716324163E-2</v>
      </c>
    </row>
    <row r="17" spans="1:6" x14ac:dyDescent="0.2">
      <c r="A17" s="10" t="s">
        <v>4</v>
      </c>
      <c r="B17" s="14">
        <v>97997</v>
      </c>
      <c r="C17" s="14">
        <v>106739</v>
      </c>
      <c r="D17" s="53">
        <f t="shared" si="0"/>
        <v>-8742</v>
      </c>
      <c r="E17" s="55">
        <f t="shared" si="1"/>
        <v>-8.1900711080298672E-2</v>
      </c>
      <c r="F17" s="18" t="s">
        <v>27</v>
      </c>
    </row>
    <row r="18" spans="1:6" ht="13.5" thickBot="1" x14ac:dyDescent="0.25">
      <c r="A18" s="11" t="s">
        <v>2</v>
      </c>
      <c r="B18" s="17">
        <v>137000</v>
      </c>
      <c r="C18" s="17">
        <v>141211</v>
      </c>
      <c r="D18" s="56">
        <f t="shared" si="0"/>
        <v>-4211</v>
      </c>
      <c r="E18" s="57">
        <f t="shared" si="1"/>
        <v>-2.9820623039281641E-2</v>
      </c>
    </row>
    <row r="19" spans="1:6" ht="13.5" thickBot="1" x14ac:dyDescent="0.25">
      <c r="A19" s="13" t="s">
        <v>1</v>
      </c>
      <c r="B19" s="6">
        <f>SUM(B6:B18)</f>
        <v>1708631</v>
      </c>
      <c r="C19" s="6">
        <f>SUM(C6:C18)</f>
        <v>1772953</v>
      </c>
      <c r="D19" s="37">
        <f t="shared" si="0"/>
        <v>-64322</v>
      </c>
      <c r="E19" s="58">
        <f t="shared" si="1"/>
        <v>-3.6279585527647942E-2</v>
      </c>
    </row>
    <row r="20" spans="1:6" x14ac:dyDescent="0.2">
      <c r="C20" s="4"/>
      <c r="E20" s="38"/>
    </row>
    <row r="21" spans="1:6" ht="13.5" thickBot="1" x14ac:dyDescent="0.25">
      <c r="A21" s="2"/>
      <c r="B21" s="7"/>
      <c r="C21" s="7"/>
      <c r="D21" s="39"/>
      <c r="E21" s="40"/>
    </row>
    <row r="22" spans="1:6" ht="13.5" thickBot="1" x14ac:dyDescent="0.25">
      <c r="A22" s="24" t="s">
        <v>22</v>
      </c>
      <c r="B22" s="5">
        <v>2023</v>
      </c>
      <c r="C22" s="28">
        <v>2022</v>
      </c>
      <c r="D22" s="41" t="s">
        <v>24</v>
      </c>
      <c r="E22" s="42" t="s">
        <v>25</v>
      </c>
    </row>
    <row r="23" spans="1:6" x14ac:dyDescent="0.2">
      <c r="A23" s="21" t="s">
        <v>13</v>
      </c>
      <c r="B23" s="25">
        <f>B6+B7+B12+B13+B14+B16+B17+B18</f>
        <v>841821</v>
      </c>
      <c r="C23" s="29">
        <f>C6+C7+C12+C13+C14+C16+C17+C18</f>
        <v>868543</v>
      </c>
      <c r="D23" s="43">
        <f>B23-C23</f>
        <v>-26722</v>
      </c>
      <c r="E23" s="44">
        <f>D23/C23</f>
        <v>-3.0766467520894188E-2</v>
      </c>
    </row>
    <row r="24" spans="1:6" x14ac:dyDescent="0.2">
      <c r="A24" s="22" t="s">
        <v>14</v>
      </c>
      <c r="B24" s="14">
        <f>B8+B9+B10</f>
        <v>657876</v>
      </c>
      <c r="C24" s="30">
        <f>C8+C9+C10</f>
        <v>688387</v>
      </c>
      <c r="D24" s="45">
        <f>B24-C24</f>
        <v>-30511</v>
      </c>
      <c r="E24" s="46">
        <f t="shared" ref="E24:E26" si="2">D24/C24</f>
        <v>-4.4322452341488149E-2</v>
      </c>
    </row>
    <row r="25" spans="1:6" ht="13.5" thickBot="1" x14ac:dyDescent="0.25">
      <c r="A25" s="23" t="s">
        <v>16</v>
      </c>
      <c r="B25" s="26">
        <f>SUM(B11,B15)</f>
        <v>208934</v>
      </c>
      <c r="C25" s="31">
        <f>SUM(C11,C15)</f>
        <v>216023</v>
      </c>
      <c r="D25" s="47">
        <f>B25-C25</f>
        <v>-7089</v>
      </c>
      <c r="E25" s="48">
        <f t="shared" si="2"/>
        <v>-3.2815950153455883E-2</v>
      </c>
    </row>
    <row r="26" spans="1:6" ht="13.5" thickBot="1" x14ac:dyDescent="0.25">
      <c r="A26" s="13" t="s">
        <v>21</v>
      </c>
      <c r="B26" s="27">
        <f>SUM(B23:B25)</f>
        <v>1708631</v>
      </c>
      <c r="C26" s="32">
        <f>SUM(C23:C25)</f>
        <v>1772953</v>
      </c>
      <c r="D26" s="49">
        <f>SUM(D23:D25)</f>
        <v>-64322</v>
      </c>
      <c r="E26" s="50">
        <f t="shared" si="2"/>
        <v>-3.6279585527647942E-2</v>
      </c>
    </row>
    <row r="27" spans="1:6" x14ac:dyDescent="0.2">
      <c r="A27" s="15"/>
    </row>
  </sheetData>
  <sortState xmlns:xlrd2="http://schemas.microsoft.com/office/spreadsheetml/2017/richdata2" ref="A6:B18">
    <sortCondition ref="A6"/>
  </sortState>
  <mergeCells count="1">
    <mergeCell ref="A1:B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&amp;LLandeskirchenamt - Statistik&amp;R&amp;D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kpetersen</dc:creator>
  <cp:lastModifiedBy>Petersen, Jörg</cp:lastModifiedBy>
  <cp:lastPrinted>2022-05-13T06:52:22Z</cp:lastPrinted>
  <dcterms:created xsi:type="dcterms:W3CDTF">2005-10-19T14:20:14Z</dcterms:created>
  <dcterms:modified xsi:type="dcterms:W3CDTF">2024-04-09T06:38:32Z</dcterms:modified>
</cp:coreProperties>
</file>